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nis\Documents\SCC\"/>
    </mc:Choice>
  </mc:AlternateContent>
  <xr:revisionPtr revIDLastSave="0" documentId="8_{B2E7ACED-A41C-4CF9-A852-2DA7361D9B15}" xr6:coauthVersionLast="38" xr6:coauthVersionMax="38" xr10:uidLastSave="{00000000-0000-0000-0000-000000000000}"/>
  <bookViews>
    <workbookView xWindow="0" yWindow="0" windowWidth="19008" windowHeight="9060" xr2:uid="{1B128221-03D2-4493-A182-0B2E19D157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9" i="1"/>
  <c r="G30" i="1" s="1"/>
  <c r="F18" i="1"/>
  <c r="G18" i="1" s="1"/>
  <c r="F12" i="1"/>
  <c r="G12" i="1" s="1"/>
  <c r="G21" i="1" l="1"/>
  <c r="G24" i="1" s="1"/>
  <c r="G31" i="1" l="1"/>
  <c r="M15" i="1"/>
  <c r="M24" i="1" s="1"/>
</calcChain>
</file>

<file path=xl/sharedStrings.xml><?xml version="1.0" encoding="utf-8"?>
<sst xmlns="http://schemas.openxmlformats.org/spreadsheetml/2006/main" count="46" uniqueCount="45">
  <si>
    <t>Roof Anchors</t>
  </si>
  <si>
    <t>Area above balcony doors and windows</t>
  </si>
  <si>
    <t>Balcony supports</t>
  </si>
  <si>
    <t>Curtain wall windows</t>
  </si>
  <si>
    <t>-</t>
  </si>
  <si>
    <t>Back Flow Preventors $16,650 + 7,550</t>
  </si>
  <si>
    <t>Curtain wall windows (3 windows est)</t>
  </si>
  <si>
    <t>Pool deck-</t>
  </si>
  <si>
    <t xml:space="preserve">Retile Pool Deck </t>
  </si>
  <si>
    <t>carpet cover minumum</t>
  </si>
  <si>
    <t>Exterior caulking-suggested requirement by Board</t>
  </si>
  <si>
    <t>Chiller</t>
  </si>
  <si>
    <t>Total as per RF Budget proposed at AGM</t>
  </si>
  <si>
    <t>Omitted proposed expenditures</t>
  </si>
  <si>
    <t>AMENDED TOTAL PROPOSED EXPENDITURES</t>
  </si>
  <si>
    <t>2018-2019</t>
  </si>
  <si>
    <t>2019-2020</t>
  </si>
  <si>
    <t>2020-2021</t>
  </si>
  <si>
    <t>Current Reserve Funds available at 06-30-18</t>
  </si>
  <si>
    <t>NET DEFICIT UPON COMPLETION OF EXPENDITURES</t>
  </si>
  <si>
    <t>RESERVE FUND BALANCE June 30, 2021</t>
  </si>
  <si>
    <t>PROPOSED ADDRESS TO THIS MAJOR</t>
  </si>
  <si>
    <t xml:space="preserve">PROJECTED DEFICIT INCLUDING RESPONSBILE </t>
  </si>
  <si>
    <t xml:space="preserve">ATTENTION TO ESTABLISHING A MINIMAL </t>
  </si>
  <si>
    <t>RESERVE FUND LEVEL</t>
  </si>
  <si>
    <t xml:space="preserve">increased effective January 1, 2019 to $175,000 per year  </t>
  </si>
  <si>
    <t>This will result in the following:</t>
  </si>
  <si>
    <t>PROJECTED RESERVE FUND DEFICIT</t>
  </si>
  <si>
    <t>OVER 3 YEARS</t>
  </si>
  <si>
    <t>RESULTING RESERVE FUND BALANCE</t>
  </si>
  <si>
    <t>AS OF June 30, 2021</t>
  </si>
  <si>
    <t xml:space="preserve">  incurred beyond those projected in this report </t>
  </si>
  <si>
    <t xml:space="preserve">  during the period of 2018-2021 have been included.</t>
  </si>
  <si>
    <t>PROPOSED RESERVE FUND EXPENDITURES AGM 2018-10-04</t>
  </si>
  <si>
    <t>Fiscal year end 2020</t>
  </si>
  <si>
    <t>Fiscal year end 2021</t>
  </si>
  <si>
    <t xml:space="preserve">  Thus, the above proposed increase to monthly fees</t>
  </si>
  <si>
    <t xml:space="preserve">*No reseve fund expenditures </t>
  </si>
  <si>
    <t xml:space="preserve">  may have to be increased even further particularly</t>
  </si>
  <si>
    <t xml:space="preserve">  if a higher Reserve Fund Level is desired</t>
  </si>
  <si>
    <t>for the next three years.</t>
  </si>
  <si>
    <t>CURRENT PROJECTED RESERVE FUND CONTRIBUTIONS:</t>
  </si>
  <si>
    <t>REVISED AND PROPOSED CONTRIBUTIONS</t>
  </si>
  <si>
    <t>Fiscal year end 2019</t>
  </si>
  <si>
    <t xml:space="preserve">Current contributions of $75,000 per year must be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</si>
</sst>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44" fontId="0" fillId="0" borderId="0" xfId="2" applyFont="1"/>
    <xf numFmtId="43" fontId="0" fillId="0" borderId="0" xfId="1" applyFont="1"/>
    <xf numFmtId="43" fontId="0" fillId="0" borderId="0" xfId="1" applyFont="1" applyAlignment="1"/>
    <xf numFmtId="43" fontId="3" fillId="0" borderId="0" xfId="1" applyFont="1"/>
    <xf numFmtId="0" fontId="2" fillId="0" borderId="0" xfId="0" applyFont="1"/>
    <xf numFmtId="44" fontId="2" fillId="0" borderId="0" xfId="0" applyNumberFormat="1" applyFont="1"/>
    <xf numFmtId="43" fontId="4" fillId="0" borderId="0" xfId="1" applyFont="1"/>
    <xf numFmtId="44" fontId="0" fillId="0" borderId="0" xfId="0" applyNumberFormat="1" applyFont="1"/>
    <xf numFmtId="43" fontId="5" fillId="0" borderId="0" xfId="1" applyFont="1"/>
    <xf numFmtId="44" fontId="5" fillId="0" borderId="0" xfId="0" applyNumberFormat="1" applyFont="1"/>
    <xf numFmtId="44" fontId="6" fillId="0" borderId="0" xfId="0" applyNumberFormat="1" applyFont="1"/>
    <xf numFmtId="43" fontId="3" fillId="0" borderId="0" xfId="0" applyNumberFormat="1" applyFont="1"/>
    <xf numFmtId="0" fontId="0" fillId="0" borderId="0" xfId="0" applyFont="1"/>
    <xf numFmtId="43" fontId="1" fillId="0" borderId="0" xfId="1" applyFont="1" applyAlignment="1">
      <alignment horizontal="right"/>
    </xf>
    <xf numFmtId="4" fontId="1" fillId="0" borderId="0" xfId="0" applyNumberFormat="1" applyFont="1"/>
    <xf numFmtId="44" fontId="7" fillId="0" borderId="0" xfId="2" applyFont="1"/>
    <xf numFmtId="0" fontId="0" fillId="2" borderId="0" xfId="0" applyFill="1"/>
    <xf numFmtId="6" fontId="0" fillId="0" borderId="0" xfId="0" applyNumberFormat="1"/>
    <xf numFmtId="0" fontId="0" fillId="3" borderId="0" xfId="0" applyFill="1"/>
    <xf numFmtId="44" fontId="7" fillId="0" borderId="0" xfId="0" applyNumberFormat="1" applyFont="1"/>
    <xf numFmtId="0" fontId="8" fillId="3" borderId="0" xfId="0" applyFont="1" applyFill="1"/>
    <xf numFmtId="0" fontId="8" fillId="0" borderId="0" xfId="0" applyFont="1"/>
    <xf numFmtId="44" fontId="8" fillId="0" borderId="0" xfId="0" applyNumberFormat="1" applyFont="1"/>
    <xf numFmtId="0" fontId="0" fillId="3" borderId="0" xfId="0" applyFont="1" applyFill="1"/>
    <xf numFmtId="0" fontId="2" fillId="3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D571-DC16-471A-AC6A-1182259E0E45}">
  <dimension ref="A2:M35"/>
  <sheetViews>
    <sheetView tabSelected="1" workbookViewId="0">
      <selection activeCell="P20" sqref="P20"/>
    </sheetView>
  </sheetViews>
  <sheetFormatPr defaultRowHeight="14.4" x14ac:dyDescent="0.3"/>
  <cols>
    <col min="1" max="1" width="8.88671875" style="14"/>
    <col min="6" max="6" width="12.33203125" bestFit="1" customWidth="1"/>
    <col min="7" max="7" width="12.5546875" customWidth="1"/>
    <col min="13" max="13" width="12.33203125" bestFit="1" customWidth="1"/>
  </cols>
  <sheetData>
    <row r="2" spans="1:13" x14ac:dyDescent="0.3">
      <c r="A2" s="6" t="s">
        <v>33</v>
      </c>
      <c r="B2" s="6"/>
      <c r="C2" s="6"/>
      <c r="D2" s="6"/>
      <c r="I2" s="18" t="s">
        <v>21</v>
      </c>
      <c r="J2" s="18"/>
      <c r="K2" s="18"/>
      <c r="L2" s="18"/>
      <c r="M2" s="18"/>
    </row>
    <row r="3" spans="1:13" x14ac:dyDescent="0.3">
      <c r="I3" s="18" t="s">
        <v>22</v>
      </c>
      <c r="J3" s="18"/>
      <c r="K3" s="18"/>
      <c r="L3" s="18"/>
      <c r="M3" s="18"/>
    </row>
    <row r="4" spans="1:13" x14ac:dyDescent="0.3">
      <c r="I4" s="18" t="s">
        <v>23</v>
      </c>
      <c r="J4" s="18"/>
      <c r="K4" s="18"/>
      <c r="L4" s="18"/>
      <c r="M4" s="18"/>
    </row>
    <row r="5" spans="1:13" x14ac:dyDescent="0.3">
      <c r="A5" s="14" t="s">
        <v>0</v>
      </c>
      <c r="F5" s="2">
        <v>100000</v>
      </c>
      <c r="I5" s="18" t="s">
        <v>24</v>
      </c>
      <c r="J5" s="18"/>
      <c r="K5" s="18"/>
      <c r="L5" s="18"/>
      <c r="M5" s="18"/>
    </row>
    <row r="6" spans="1:13" x14ac:dyDescent="0.3">
      <c r="A6" s="14" t="s">
        <v>1</v>
      </c>
      <c r="F6" s="4">
        <v>77000</v>
      </c>
    </row>
    <row r="7" spans="1:13" x14ac:dyDescent="0.3">
      <c r="A7" s="14" t="s">
        <v>2</v>
      </c>
      <c r="F7" s="4">
        <v>100000</v>
      </c>
      <c r="I7" s="20"/>
    </row>
    <row r="8" spans="1:13" x14ac:dyDescent="0.3">
      <c r="A8" s="14" t="s">
        <v>3</v>
      </c>
      <c r="F8" t="s">
        <v>4</v>
      </c>
      <c r="I8" s="20"/>
    </row>
    <row r="9" spans="1:13" x14ac:dyDescent="0.3">
      <c r="A9" s="14" t="s">
        <v>5</v>
      </c>
      <c r="F9" s="3">
        <v>24200</v>
      </c>
      <c r="I9" s="20" t="s">
        <v>44</v>
      </c>
    </row>
    <row r="10" spans="1:13" x14ac:dyDescent="0.3">
      <c r="F10" s="3">
        <v>6500</v>
      </c>
      <c r="I10" s="20" t="s">
        <v>25</v>
      </c>
    </row>
    <row r="11" spans="1:13" ht="16.2" x14ac:dyDescent="0.45">
      <c r="A11" s="14" t="s">
        <v>8</v>
      </c>
      <c r="F11" s="5" t="s">
        <v>4</v>
      </c>
      <c r="I11" s="19" t="s">
        <v>40</v>
      </c>
    </row>
    <row r="12" spans="1:13" x14ac:dyDescent="0.3">
      <c r="A12" s="6" t="s">
        <v>12</v>
      </c>
      <c r="B12" s="6"/>
      <c r="C12" s="6"/>
      <c r="D12" s="6"/>
      <c r="E12" s="6"/>
      <c r="F12" s="9">
        <f>SUM(F5:F11)</f>
        <v>307700</v>
      </c>
      <c r="G12" s="7">
        <f>F12</f>
        <v>307700</v>
      </c>
      <c r="I12" s="20"/>
    </row>
    <row r="13" spans="1:13" x14ac:dyDescent="0.3">
      <c r="A13" s="6"/>
      <c r="B13" s="6"/>
      <c r="C13" s="6"/>
      <c r="D13" s="6"/>
      <c r="E13" s="6"/>
      <c r="F13" s="7"/>
      <c r="G13" s="7"/>
      <c r="I13" s="20" t="s">
        <v>26</v>
      </c>
    </row>
    <row r="14" spans="1:13" x14ac:dyDescent="0.3">
      <c r="A14" s="14" t="s">
        <v>11</v>
      </c>
      <c r="F14" s="3">
        <v>100000</v>
      </c>
      <c r="G14" s="6"/>
      <c r="I14" s="20"/>
    </row>
    <row r="15" spans="1:13" x14ac:dyDescent="0.3">
      <c r="A15" s="14" t="s">
        <v>6</v>
      </c>
      <c r="F15" s="3">
        <v>5100</v>
      </c>
      <c r="G15" s="6"/>
      <c r="I15" s="20" t="s">
        <v>27</v>
      </c>
      <c r="M15" s="21">
        <f>G24</f>
        <v>-278845</v>
      </c>
    </row>
    <row r="16" spans="1:13" x14ac:dyDescent="0.3">
      <c r="A16" s="14" t="s">
        <v>7</v>
      </c>
      <c r="B16" t="s">
        <v>9</v>
      </c>
      <c r="F16" s="3">
        <v>30000</v>
      </c>
      <c r="G16" s="6"/>
    </row>
    <row r="17" spans="1:13" x14ac:dyDescent="0.3">
      <c r="A17" s="14" t="s">
        <v>10</v>
      </c>
      <c r="F17" s="8">
        <v>75000</v>
      </c>
      <c r="G17" s="7"/>
      <c r="I17" s="6" t="s">
        <v>42</v>
      </c>
      <c r="J17" s="6"/>
      <c r="K17" s="6"/>
      <c r="L17" s="6"/>
    </row>
    <row r="18" spans="1:13" ht="16.2" x14ac:dyDescent="0.45">
      <c r="A18" s="14" t="s">
        <v>13</v>
      </c>
      <c r="F18" s="3">
        <f>SUM(F14:F17)</f>
        <v>210100</v>
      </c>
      <c r="G18" s="10">
        <f>F18</f>
        <v>210100</v>
      </c>
      <c r="I18" s="26" t="s">
        <v>28</v>
      </c>
      <c r="J18" s="6"/>
      <c r="K18" s="6"/>
      <c r="L18" s="6"/>
    </row>
    <row r="19" spans="1:13" ht="16.2" x14ac:dyDescent="0.45">
      <c r="F19" s="3"/>
      <c r="G19" s="10"/>
      <c r="I19" s="20" t="s">
        <v>43</v>
      </c>
      <c r="M19" s="1">
        <v>175000</v>
      </c>
    </row>
    <row r="20" spans="1:13" x14ac:dyDescent="0.3">
      <c r="G20" s="6"/>
      <c r="I20" s="20" t="s">
        <v>34</v>
      </c>
      <c r="M20" s="1">
        <v>175000</v>
      </c>
    </row>
    <row r="21" spans="1:13" x14ac:dyDescent="0.3">
      <c r="A21" s="6" t="s">
        <v>14</v>
      </c>
      <c r="B21" s="6"/>
      <c r="C21" s="6"/>
      <c r="D21" s="6"/>
      <c r="E21" s="6"/>
      <c r="G21" s="7">
        <f>SUM(G12:G20)</f>
        <v>517800</v>
      </c>
      <c r="I21" s="20" t="s">
        <v>35</v>
      </c>
      <c r="M21" s="1">
        <v>175000</v>
      </c>
    </row>
    <row r="22" spans="1:13" ht="16.2" x14ac:dyDescent="0.45">
      <c r="A22" s="6"/>
      <c r="B22" s="6"/>
      <c r="C22" s="6"/>
      <c r="D22" s="6"/>
      <c r="E22" s="6"/>
      <c r="G22" s="7"/>
      <c r="I22" s="20"/>
      <c r="M22" s="5"/>
    </row>
    <row r="23" spans="1:13" ht="16.2" x14ac:dyDescent="0.45">
      <c r="A23" s="6" t="s">
        <v>18</v>
      </c>
      <c r="B23" s="6"/>
      <c r="C23" s="6"/>
      <c r="D23" s="6"/>
      <c r="E23" s="6"/>
      <c r="G23" s="11">
        <v>-238955</v>
      </c>
    </row>
    <row r="24" spans="1:13" ht="16.2" x14ac:dyDescent="0.45">
      <c r="A24" s="6" t="s">
        <v>19</v>
      </c>
      <c r="B24" s="6"/>
      <c r="C24" s="6"/>
      <c r="D24" s="6"/>
      <c r="E24" s="6"/>
      <c r="G24" s="12">
        <f>-SUM(G21:G23)</f>
        <v>-278845</v>
      </c>
      <c r="I24" s="22" t="s">
        <v>29</v>
      </c>
      <c r="J24" s="23"/>
      <c r="K24" s="23"/>
      <c r="L24" s="23"/>
      <c r="M24" s="24">
        <f>SUM(M15:M23)</f>
        <v>246155</v>
      </c>
    </row>
    <row r="25" spans="1:13" x14ac:dyDescent="0.3">
      <c r="A25" s="6"/>
      <c r="I25" s="22" t="s">
        <v>30</v>
      </c>
      <c r="J25" s="23"/>
    </row>
    <row r="26" spans="1:13" x14ac:dyDescent="0.3">
      <c r="A26" s="6" t="s">
        <v>41</v>
      </c>
    </row>
    <row r="27" spans="1:13" x14ac:dyDescent="0.3">
      <c r="F27" s="1"/>
      <c r="I27" s="20" t="s">
        <v>37</v>
      </c>
    </row>
    <row r="28" spans="1:13" x14ac:dyDescent="0.3">
      <c r="A28" s="14" t="s">
        <v>15</v>
      </c>
      <c r="F28" s="15">
        <v>75000</v>
      </c>
      <c r="I28" t="s">
        <v>31</v>
      </c>
    </row>
    <row r="29" spans="1:13" x14ac:dyDescent="0.3">
      <c r="A29" s="14" t="s">
        <v>16</v>
      </c>
      <c r="F29" s="16">
        <f>F28</f>
        <v>75000</v>
      </c>
      <c r="I29" t="s">
        <v>32</v>
      </c>
    </row>
    <row r="30" spans="1:13" ht="16.2" x14ac:dyDescent="0.45">
      <c r="A30" s="14" t="s">
        <v>17</v>
      </c>
      <c r="F30" s="13">
        <f>F28</f>
        <v>75000</v>
      </c>
      <c r="G30" s="13">
        <f>F28+F29+F30</f>
        <v>225000</v>
      </c>
      <c r="I30" t="s">
        <v>36</v>
      </c>
    </row>
    <row r="31" spans="1:13" x14ac:dyDescent="0.3">
      <c r="A31" s="14" t="s">
        <v>20</v>
      </c>
      <c r="G31" s="17">
        <f>SUM(G24:G30)</f>
        <v>-53845</v>
      </c>
      <c r="I31" t="s">
        <v>38</v>
      </c>
    </row>
    <row r="32" spans="1:13" x14ac:dyDescent="0.3">
      <c r="A32" s="25"/>
      <c r="B32" s="20"/>
      <c r="C32" s="20"/>
      <c r="D32" s="20"/>
      <c r="E32" s="20"/>
      <c r="F32" s="20"/>
      <c r="I32" t="s">
        <v>39</v>
      </c>
    </row>
    <row r="33" spans="1:6" x14ac:dyDescent="0.3">
      <c r="A33" s="25"/>
      <c r="B33" s="20"/>
      <c r="C33" s="20"/>
      <c r="D33" s="20"/>
      <c r="E33" s="20"/>
      <c r="F33" s="20"/>
    </row>
    <row r="34" spans="1:6" x14ac:dyDescent="0.3">
      <c r="A34" s="25"/>
      <c r="B34" s="20"/>
      <c r="C34" s="20"/>
      <c r="D34" s="20"/>
      <c r="E34" s="20"/>
      <c r="F34" s="20"/>
    </row>
    <row r="35" spans="1:6" x14ac:dyDescent="0.3">
      <c r="A35" s="25"/>
      <c r="B35" s="20"/>
      <c r="C35" s="20"/>
      <c r="D35" s="20"/>
      <c r="E35" s="20"/>
      <c r="F35" s="25"/>
    </row>
  </sheetData>
  <pageMargins left="0.7" right="0.7" top="0.75" bottom="0.75" header="0.3" footer="0.3"/>
  <pageSetup paperSize="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Dennis</cp:lastModifiedBy>
  <cp:lastPrinted>2018-10-05T19:32:07Z</cp:lastPrinted>
  <dcterms:created xsi:type="dcterms:W3CDTF">2018-10-05T00:10:00Z</dcterms:created>
  <dcterms:modified xsi:type="dcterms:W3CDTF">2018-12-01T23:58:42Z</dcterms:modified>
</cp:coreProperties>
</file>